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<sst xmlns="http://schemas.openxmlformats.org/spreadsheetml/2006/main" count="26" uniqueCount="25">
  <si>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</si>
  <si>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</si>
  <si>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</si>
  <si>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</si>
  <si>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</si>
  <si>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</si>
  <si>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</si>
  <si>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</si>
  <si>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</si>
  <si>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</si>
  <si>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</si>
  <si>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</si>
  <si>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</si>
  <si>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</si>
  <si>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</si>
  <si>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</si>
  <si>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</si>
  <si>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</si>
  <si>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</si>
  <si>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</si>
  <si>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</si>
  <si>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9\6</t>
  </si>
  <si>
    <t>Руденок Н.М.</t>
  </si>
  <si>
    <t>доплата за виконанн обовязків</t>
  </si>
  <si>
    <t>ВИТЯГ З РОЗРАХУНКОВО-ПЛАТІЖНОЇ ВІДОМОСТІ  за  січень      2022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</si>
</sst>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3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b/>
      <sz val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3" fillId="24" borderId="0" xfId="0" applyNumberFormat="1" applyFont="1" applyFill="1" applyBorder="1" applyAlignment="1" applyProtection="1">
      <alignment vertical="top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2" fontId="24" fillId="0" borderId="10" xfId="0" applyNumberFormat="1" applyFont="1" applyBorder="1" applyAlignment="1">
      <alignment horizontal="center" vertical="center" wrapText="1"/>
    </xf>
    <xf numFmtId="3" fontId="27" fillId="24" borderId="10" xfId="0" applyNumberFormat="1" applyFont="1" applyFill="1" applyBorder="1" applyAlignment="1" applyProtection="1">
      <alignment horizontal="right" vertical="center" wrapText="1"/>
      <protection/>
    </xf>
    <xf numFmtId="4" fontId="3" fillId="2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2" fontId="26" fillId="0" borderId="11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3" fillId="24" borderId="0" xfId="0" applyNumberFormat="1" applyFont="1" applyFill="1" applyBorder="1" applyAlignment="1" applyProtection="1">
      <alignment horizontal="left" vertical="top" wrapText="1"/>
      <protection/>
    </xf>
    <xf numFmtId="0" fontId="30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24" borderId="0" xfId="0" applyNumberFormat="1" applyFont="1" applyFill="1" applyBorder="1" applyAlignment="1" applyProtection="1">
      <alignment horizontal="left" vertical="top" wrapText="1"/>
      <protection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2" fontId="32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M6" sqref="M6:M8"/>
    </sheetView>
  </sheetViews>
  <sheetFormatPr defaultColWidth="9.140625" defaultRowHeight="15"/>
  <cols>
    <col min="1" max="1" width="3.140625" style="0" customWidth="1"/>
    <col min="2" max="2" width="12.421875" style="0" customWidth="1"/>
    <col min="3" max="3" width="11.8515625" style="0" customWidth="1"/>
    <col min="4" max="4" width="7.140625" style="0" customWidth="1"/>
    <col min="5" max="5" width="8.140625" style="0" customWidth="1"/>
    <col min="6" max="6" width="7.57421875" style="0" customWidth="1"/>
    <col min="7" max="7" width="8.140625" style="0" customWidth="1"/>
    <col min="8" max="8" width="9.8515625" style="0" customWidth="1"/>
    <col min="9" max="9" width="7.8515625" style="0" customWidth="1"/>
    <col min="10" max="10" width="7.7109375" style="0" customWidth="1"/>
    <col min="11" max="11" width="8.28125" style="0" customWidth="1"/>
    <col min="12" max="12" width="10.8515625" style="0" customWidth="1"/>
    <col min="13" max="13" width="8.28125" style="0" customWidth="1"/>
    <col min="14" max="17" width="8.8515625" style="0" customWidth="1"/>
  </cols>
  <sheetData>
    <row r="1" spans="1:8" ht="48" customHeight="1">
      <c r="A1" s="19" t="s">
        <v>5</v>
      </c>
      <c r="B1" s="19"/>
      <c r="C1" s="19"/>
      <c r="D1" s="19"/>
      <c r="E1" s="1"/>
      <c r="F1" s="1"/>
      <c r="G1" s="1"/>
      <c r="H1" s="1"/>
    </row>
    <row r="2" spans="3:16" ht="31.5" customHeight="1">
      <c r="C2" s="21" t="s">
        <v>24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s="9" customFormat="1" ht="18.75" customHeight="1">
      <c r="B3" s="10"/>
      <c r="C3" s="10"/>
      <c r="D3" s="20" t="s">
        <v>19</v>
      </c>
      <c r="E3" s="20"/>
      <c r="F3" s="20"/>
      <c r="G3" s="20"/>
      <c r="H3" s="20"/>
      <c r="I3" s="20"/>
      <c r="J3" s="20"/>
      <c r="K3" s="20"/>
      <c r="L3" s="20"/>
      <c r="M3" s="20"/>
      <c r="N3" s="10"/>
      <c r="O3" s="10"/>
      <c r="P3" s="10"/>
    </row>
    <row r="4" spans="1:2" ht="15" customHeight="1">
      <c r="A4" s="23"/>
      <c r="B4" s="23"/>
    </row>
    <row r="5" spans="1:18" ht="51.75" customHeight="1">
      <c r="A5" s="3" t="s">
        <v>0</v>
      </c>
      <c r="B5" s="3" t="s">
        <v>1</v>
      </c>
      <c r="C5" s="3" t="s">
        <v>2</v>
      </c>
      <c r="D5" s="3" t="s">
        <v>20</v>
      </c>
      <c r="E5" s="4" t="s">
        <v>10</v>
      </c>
      <c r="F5" s="4" t="s">
        <v>11</v>
      </c>
      <c r="G5" s="4" t="s">
        <v>12</v>
      </c>
      <c r="H5" s="4" t="s">
        <v>15</v>
      </c>
      <c r="I5" s="4"/>
      <c r="J5" s="13"/>
      <c r="K5" s="13" t="s">
        <v>23</v>
      </c>
      <c r="L5" s="13"/>
      <c r="M5" s="4" t="s">
        <v>13</v>
      </c>
      <c r="N5" s="4" t="s">
        <v>14</v>
      </c>
      <c r="O5" s="4" t="s">
        <v>16</v>
      </c>
      <c r="P5" s="4" t="s">
        <v>17</v>
      </c>
      <c r="Q5" s="4" t="s">
        <v>18</v>
      </c>
      <c r="R5" s="3" t="s">
        <v>3</v>
      </c>
    </row>
    <row r="6" spans="1:18" ht="48" customHeight="1">
      <c r="A6" s="5">
        <v>1</v>
      </c>
      <c r="B6" s="2" t="s">
        <v>6</v>
      </c>
      <c r="C6" s="2" t="s">
        <v>8</v>
      </c>
      <c r="D6" s="24">
        <v>19</v>
      </c>
      <c r="E6" s="25">
        <v>10550</v>
      </c>
      <c r="F6" s="25">
        <v>700</v>
      </c>
      <c r="G6" s="25">
        <v>5275</v>
      </c>
      <c r="H6" s="26"/>
      <c r="I6" s="11"/>
      <c r="J6" s="12"/>
      <c r="K6" s="11"/>
      <c r="L6" s="17"/>
      <c r="M6" s="12">
        <f>SUM(E6:L6)</f>
        <v>16525</v>
      </c>
      <c r="N6" s="14">
        <v>6500</v>
      </c>
      <c r="O6" s="15">
        <f>M6*18%</f>
        <v>2974.5</v>
      </c>
      <c r="P6" s="15">
        <f>M6*1.5%</f>
        <v>247.875</v>
      </c>
      <c r="Q6" s="12">
        <f>M6-N6-O6-P6</f>
        <v>6802.625</v>
      </c>
      <c r="R6" s="6">
        <f>SUM(N6:Q6)</f>
        <v>16525</v>
      </c>
    </row>
    <row r="7" spans="1:18" ht="48" customHeight="1">
      <c r="A7" s="5">
        <v>2</v>
      </c>
      <c r="B7" s="2" t="s">
        <v>7</v>
      </c>
      <c r="C7" s="2" t="s">
        <v>9</v>
      </c>
      <c r="D7" s="25">
        <v>19</v>
      </c>
      <c r="E7" s="27">
        <v>9250</v>
      </c>
      <c r="F7" s="27">
        <v>700</v>
      </c>
      <c r="G7" s="27">
        <v>4625</v>
      </c>
      <c r="H7" s="27">
        <v>4625</v>
      </c>
      <c r="I7" s="11"/>
      <c r="J7" s="12"/>
      <c r="K7" s="12"/>
      <c r="L7" s="18"/>
      <c r="M7" s="12">
        <f>SUM(E7:L7)</f>
        <v>19200</v>
      </c>
      <c r="N7" s="16">
        <v>5500</v>
      </c>
      <c r="O7" s="15">
        <f>M7*18%</f>
        <v>3456</v>
      </c>
      <c r="P7" s="15">
        <f>M7*1.5%</f>
        <v>288</v>
      </c>
      <c r="Q7" s="12">
        <f>M7-N7-O7-P7</f>
        <v>9956</v>
      </c>
      <c r="R7" s="6">
        <f>SUM(N7:Q7)</f>
        <v>19200</v>
      </c>
    </row>
    <row r="8" spans="1:18" ht="48" customHeight="1">
      <c r="A8" s="5">
        <v>3</v>
      </c>
      <c r="B8" s="2" t="s">
        <v>22</v>
      </c>
      <c r="C8" s="2" t="s">
        <v>9</v>
      </c>
      <c r="D8" s="25" t="s">
        <v>21</v>
      </c>
      <c r="E8" s="25">
        <v>5526.31</v>
      </c>
      <c r="F8" s="28">
        <v>300</v>
      </c>
      <c r="G8" s="28">
        <v>1823.69</v>
      </c>
      <c r="H8" s="28">
        <v>3023.69</v>
      </c>
      <c r="I8" s="11"/>
      <c r="J8" s="12"/>
      <c r="K8" s="28">
        <v>2190.79</v>
      </c>
      <c r="L8" s="12"/>
      <c r="M8" s="12">
        <f>SUM(E8:L8)</f>
        <v>12864.48</v>
      </c>
      <c r="N8" s="16">
        <v>5000</v>
      </c>
      <c r="O8" s="15">
        <f>M8*18%</f>
        <v>2315.6063999999997</v>
      </c>
      <c r="P8" s="15">
        <f>M8*1.5%</f>
        <v>192.9672</v>
      </c>
      <c r="Q8" s="12">
        <f>M8-N8-O8-P8</f>
        <v>5355.9064</v>
      </c>
      <c r="R8" s="6">
        <f>SUM(N8:Q8)</f>
        <v>12864.48</v>
      </c>
    </row>
    <row r="9" spans="1:18" ht="18.75" customHeight="1">
      <c r="A9" s="22" t="s">
        <v>4</v>
      </c>
      <c r="B9" s="22"/>
      <c r="C9" s="22"/>
      <c r="D9" s="7"/>
      <c r="E9" s="8">
        <f aca="true" t="shared" si="0" ref="E9:J9">SUM(E6:E8)</f>
        <v>25326.31</v>
      </c>
      <c r="F9" s="8">
        <f t="shared" si="0"/>
        <v>1700</v>
      </c>
      <c r="G9" s="8">
        <f t="shared" si="0"/>
        <v>11723.69</v>
      </c>
      <c r="H9" s="8">
        <f t="shared" si="0"/>
        <v>7648.6900000000005</v>
      </c>
      <c r="I9" s="8">
        <f t="shared" si="0"/>
        <v>0</v>
      </c>
      <c r="J9" s="8">
        <f t="shared" si="0"/>
        <v>0</v>
      </c>
      <c r="K9" s="8">
        <f>SUM(K6:K8)</f>
        <v>2190.79</v>
      </c>
      <c r="L9" s="8">
        <f>SUM(L6:L8)</f>
        <v>0</v>
      </c>
      <c r="M9" s="8">
        <f aca="true" t="shared" si="1" ref="L9:R9">SUM(M6:M8)</f>
        <v>48589.479999999996</v>
      </c>
      <c r="N9" s="8">
        <f t="shared" si="1"/>
        <v>17000</v>
      </c>
      <c r="O9" s="8">
        <f t="shared" si="1"/>
        <v>8746.1064</v>
      </c>
      <c r="P9" s="8">
        <f t="shared" si="1"/>
        <v>728.8422</v>
      </c>
      <c r="Q9" s="8">
        <f t="shared" si="1"/>
        <v>22114.5314</v>
      </c>
      <c r="R9" s="8">
        <f t="shared" si="1"/>
        <v>48589.479999999996</v>
      </c>
    </row>
    <row r="10" ht="9.75" customHeight="1"/>
    <row r="11" ht="25.5" customHeight="1"/>
  </sheetData>
  <sheetProtection/>
  <mergeCells count="5">
    <mergeCell ref="A1:D1"/>
    <mergeCell ref="D3:M3"/>
    <mergeCell ref="C2:P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2021-12-24T10:17:59Z</cp:lastPrinted>
  <dcterms:created xsi:type="dcterms:W3CDTF">2021-12-21T12:21:16Z</dcterms:created>
  <dcterms:modified xsi:type="dcterms:W3CDTF">2022-02-07T08:56:58Z</dcterms:modified>
  <cp:category/>
  <cp:version/>
  <cp:contentType/>
  <cp:contentStatus/>
</cp:coreProperties>
</file>